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1295" windowHeight="98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  <c r="E11" i="1"/>
  <c r="E14" i="1"/>
  <c r="E5" i="1"/>
  <c r="G2" i="1"/>
  <c r="E8" i="1"/>
  <c r="E17" i="1"/>
  <c r="E20" i="1"/>
</calcChain>
</file>

<file path=xl/sharedStrings.xml><?xml version="1.0" encoding="utf-8"?>
<sst xmlns="http://schemas.openxmlformats.org/spreadsheetml/2006/main" count="17" uniqueCount="17">
  <si>
    <t>Coupon Rate in Percentage</t>
  </si>
  <si>
    <t>YTM in Percentage</t>
  </si>
  <si>
    <t>Face Value in Currency</t>
  </si>
  <si>
    <t>Bond YTM</t>
  </si>
  <si>
    <t>Days till Next Coupon Payment</t>
  </si>
  <si>
    <t>Days in Current Coupon Period</t>
  </si>
  <si>
    <t>Accrued Interest Due</t>
  </si>
  <si>
    <t>Clean Bond Price</t>
  </si>
  <si>
    <t>Invoice Price</t>
  </si>
  <si>
    <t>Next Coupon Date</t>
  </si>
  <si>
    <t>Days since Last Coupon Payment</t>
  </si>
  <si>
    <t>Settlement Date</t>
  </si>
  <si>
    <t>Maturity Date</t>
  </si>
  <si>
    <t>Issue Date</t>
  </si>
  <si>
    <t>5/15/2002</t>
  </si>
  <si>
    <t>5/15/1997</t>
  </si>
  <si>
    <t>10/1/2000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</si>
</sst>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7" formatCode="&quot;$&quot;#,##0.000"/>
  </numFmts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49" fontId="0" fillId="0" borderId="0" xfId="0" applyNumberFormat="1"/>
    <xf numFmtId="10" fontId="0" fillId="0" borderId="0" xfId="0" applyNumberFormat="1"/>
    <xf numFmtId="164" fontId="0" fillId="0" borderId="0" xfId="0" applyNumberFormat="1"/>
    <xf numFmtId="49" fontId="2" fillId="0" borderId="0" xfId="0" applyNumberFormat="1" applyFont="1"/>
    <xf numFmtId="0" fontId="2" fillId="0" borderId="0" xfId="0" applyFon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zoomScale="180" zoomScaleNormal="180" workbookViewId="0"/>
  </sheetViews>
  <sheetFormatPr defaultRowHeight="12.75" x14ac:dyDescent="0.2"/>
  <cols>
    <col min="1" max="1" width="10.85546875" customWidth="1"/>
    <col min="5" max="5" width="10.5703125" customWidth="1"/>
    <col min="7" max="7" width="10.85546875" customWidth="1"/>
  </cols>
  <sheetData>
    <row r="1" spans="1:9" x14ac:dyDescent="0.2">
      <c r="A1" s="5" t="s">
        <v>11</v>
      </c>
      <c r="E1" s="6" t="s">
        <v>7</v>
      </c>
      <c r="G1" t="s">
        <v>3</v>
      </c>
    </row>
    <row r="2" spans="1:9" x14ac:dyDescent="0.2">
      <c r="A2" s="5" t="s">
        <v>16</v>
      </c>
      <c r="E2" s="7">
        <f>PRICE(A2,A5,A11,A14,A17,2,1)</f>
        <v>101.49602088208403</v>
      </c>
      <c r="G2" s="3">
        <f>YIELD(A2,A5,A11,E2,A17,2,1)</f>
        <v>6.9999999999999646E-2</v>
      </c>
    </row>
    <row r="3" spans="1:9" x14ac:dyDescent="0.2">
      <c r="A3" s="2"/>
      <c r="E3" s="4"/>
    </row>
    <row r="4" spans="1:9" x14ac:dyDescent="0.2">
      <c r="A4" s="5" t="s">
        <v>12</v>
      </c>
      <c r="E4" s="6" t="s">
        <v>9</v>
      </c>
      <c r="I4" s="6"/>
    </row>
    <row r="5" spans="1:9" x14ac:dyDescent="0.2">
      <c r="A5" s="5" t="s">
        <v>14</v>
      </c>
      <c r="E5" s="1">
        <f>COUPNCD(A2,A5,2,1)</f>
        <v>36845</v>
      </c>
      <c r="I5" s="1"/>
    </row>
    <row r="6" spans="1:9" x14ac:dyDescent="0.2">
      <c r="A6" s="2"/>
    </row>
    <row r="7" spans="1:9" x14ac:dyDescent="0.2">
      <c r="A7" s="5" t="s">
        <v>13</v>
      </c>
      <c r="E7" s="6" t="s">
        <v>10</v>
      </c>
    </row>
    <row r="8" spans="1:9" x14ac:dyDescent="0.2">
      <c r="A8" s="5" t="s">
        <v>15</v>
      </c>
      <c r="E8">
        <f>COUPDAYBS(A2,A5,2,1)</f>
        <v>139</v>
      </c>
    </row>
    <row r="9" spans="1:9" x14ac:dyDescent="0.2">
      <c r="A9" s="2"/>
    </row>
    <row r="10" spans="1:9" x14ac:dyDescent="0.2">
      <c r="A10" s="2" t="s">
        <v>0</v>
      </c>
      <c r="E10" t="s">
        <v>4</v>
      </c>
    </row>
    <row r="11" spans="1:9" x14ac:dyDescent="0.2">
      <c r="A11" s="3">
        <v>0.08</v>
      </c>
      <c r="E11">
        <f>COUPDAYSNC(A2,A5,2,1)</f>
        <v>45</v>
      </c>
    </row>
    <row r="12" spans="1:9" x14ac:dyDescent="0.2">
      <c r="A12" s="3"/>
    </row>
    <row r="13" spans="1:9" x14ac:dyDescent="0.2">
      <c r="A13" s="2" t="s">
        <v>1</v>
      </c>
      <c r="E13" t="s">
        <v>5</v>
      </c>
    </row>
    <row r="14" spans="1:9" x14ac:dyDescent="0.2">
      <c r="A14" s="3">
        <v>7.0000000000000007E-2</v>
      </c>
      <c r="E14">
        <f>COUPDAYS(A2,A5,2,1)</f>
        <v>184</v>
      </c>
    </row>
    <row r="15" spans="1:9" x14ac:dyDescent="0.2">
      <c r="A15" s="3"/>
    </row>
    <row r="16" spans="1:9" x14ac:dyDescent="0.2">
      <c r="A16" s="3" t="s">
        <v>2</v>
      </c>
      <c r="E16" t="s">
        <v>6</v>
      </c>
    </row>
    <row r="17" spans="1:5" x14ac:dyDescent="0.2">
      <c r="A17" s="4">
        <v>100</v>
      </c>
      <c r="E17" s="7">
        <f>(E8/E14)*((A11/2)*A17)</f>
        <v>3.0217391304347827</v>
      </c>
    </row>
    <row r="18" spans="1:5" x14ac:dyDescent="0.2">
      <c r="A18" s="3"/>
    </row>
    <row r="19" spans="1:5" x14ac:dyDescent="0.2">
      <c r="A19" s="3"/>
      <c r="E19" s="6" t="s">
        <v>8</v>
      </c>
    </row>
    <row r="20" spans="1:5" x14ac:dyDescent="0.2">
      <c r="A20" s="3"/>
      <c r="E20" s="7">
        <f>E2+E17</f>
        <v>104.51776001251881</v>
      </c>
    </row>
    <row r="21" spans="1:5" x14ac:dyDescent="0.2">
      <c r="A21" s="2"/>
    </row>
    <row r="27" spans="1:5" x14ac:dyDescent="0.2">
      <c r="A27" s="2"/>
    </row>
    <row r="28" spans="1:5" x14ac:dyDescent="0.2">
      <c r="A28" s="2"/>
    </row>
    <row r="29" spans="1:5" x14ac:dyDescent="0.2">
      <c r="A29" s="2"/>
    </row>
    <row r="30" spans="1:5" x14ac:dyDescent="0.2">
      <c r="A30" s="2"/>
    </row>
    <row r="31" spans="1:5" x14ac:dyDescent="0.2">
      <c r="A31" s="2"/>
    </row>
    <row r="32" spans="1:5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</sheetData>
  <phoneticPr fontId="1" type="noConversion"/>
  <pageMargins left="0.75" right="0.75" top="1" bottom="1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Freeman School of Business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 School of Business</dc:creator>
  <cp:lastModifiedBy>wreese</cp:lastModifiedBy>
  <cp:lastPrinted>2009-01-19T18:00:42Z</cp:lastPrinted>
  <dcterms:created xsi:type="dcterms:W3CDTF">2005-08-25T19:57:17Z</dcterms:created>
  <dcterms:modified xsi:type="dcterms:W3CDTF">2016-04-07T18:44:05Z</dcterms:modified>
</cp:coreProperties>
</file>