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sre\Desktop\"/>
    </mc:Choice>
  </mc:AlternateContent>
  <xr:revisionPtr revIDLastSave="0" documentId="13_ncr:1_{851AA5C8-B6B4-4DC5-97CB-D90C1B046F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/>
  <c r="K3" i="1"/>
  <c r="G3" i="1" s="1"/>
  <c r="K2" i="1"/>
  <c r="G2" i="1" s="1"/>
  <c r="E2" i="1" l="1"/>
  <c r="F2" i="1" s="1"/>
  <c r="H2" i="1"/>
  <c r="E3" i="1"/>
  <c r="H3" i="1"/>
  <c r="F3" i="1" l="1"/>
  <c r="G4" i="1" l="1"/>
  <c r="H4" i="1" s="1"/>
  <c r="E4" i="1" l="1"/>
  <c r="F4" i="1" s="1"/>
  <c r="G5" i="1" s="1"/>
  <c r="E5" i="1" l="1"/>
  <c r="F5" i="1" s="1"/>
  <c r="G6" i="1" s="1"/>
  <c r="H5" i="1"/>
  <c r="E6" i="1" l="1"/>
  <c r="F6" i="1" s="1"/>
  <c r="G7" i="1" s="1"/>
  <c r="H6" i="1"/>
  <c r="E7" i="1" l="1"/>
  <c r="F7" i="1" s="1"/>
  <c r="G8" i="1" s="1"/>
  <c r="H7" i="1"/>
  <c r="H8" i="1" l="1"/>
  <c r="E8" i="1"/>
  <c r="F8" i="1" s="1"/>
  <c r="G9" i="1" s="1"/>
  <c r="E9" i="1" l="1"/>
  <c r="F9" i="1" s="1"/>
  <c r="G10" i="1" s="1"/>
  <c r="H9" i="1"/>
  <c r="E10" i="1" l="1"/>
  <c r="F10" i="1" s="1"/>
  <c r="G11" i="1" s="1"/>
  <c r="H10" i="1"/>
  <c r="H11" i="1" l="1"/>
  <c r="E11" i="1"/>
  <c r="F11" i="1" s="1"/>
  <c r="G12" i="1" s="1"/>
  <c r="H12" i="1" l="1"/>
  <c r="E12" i="1"/>
  <c r="F12" i="1" s="1"/>
  <c r="G13" i="1" s="1"/>
  <c r="H13" i="1" l="1"/>
  <c r="E13" i="1"/>
  <c r="F13" i="1" s="1"/>
  <c r="G14" i="1" s="1"/>
  <c r="H14" i="1" l="1"/>
  <c r="E14" i="1"/>
  <c r="F14" i="1" s="1"/>
  <c r="G15" i="1" s="1"/>
  <c r="E15" i="1" l="1"/>
  <c r="F15" i="1" s="1"/>
  <c r="G16" i="1" s="1"/>
  <c r="H15" i="1"/>
  <c r="H16" i="1" l="1"/>
  <c r="E16" i="1"/>
  <c r="F16" i="1" s="1"/>
  <c r="G17" i="1" s="1"/>
  <c r="H17" i="1" l="1"/>
  <c r="E17" i="1"/>
  <c r="F17" i="1" s="1"/>
  <c r="G18" i="1" s="1"/>
  <c r="E18" i="1" l="1"/>
  <c r="F18" i="1" s="1"/>
  <c r="G19" i="1" s="1"/>
  <c r="H18" i="1"/>
  <c r="H19" i="1" l="1"/>
  <c r="E19" i="1"/>
  <c r="F19" i="1" s="1"/>
  <c r="G20" i="1" s="1"/>
  <c r="E20" i="1" l="1"/>
  <c r="F20" i="1" s="1"/>
  <c r="G21" i="1" s="1"/>
  <c r="H20" i="1"/>
  <c r="E21" i="1" l="1"/>
  <c r="F21" i="1" s="1"/>
  <c r="H21" i="1"/>
</calcChain>
</file>

<file path=xl/sharedStrings.xml><?xml version="1.0" encoding="utf-8"?>
<sst xmlns="http://schemas.openxmlformats.org/spreadsheetml/2006/main" count="10" uniqueCount="10">
  <si>
    <t>Period</t>
  </si>
  <si>
    <t>Cpn Rate</t>
  </si>
  <si>
    <t>Price</t>
  </si>
  <si>
    <t>S.A. Yield</t>
  </si>
  <si>
    <t>Zero</t>
  </si>
  <si>
    <t>Zero BEY</t>
  </si>
  <si>
    <t>Cpn Pmt</t>
  </si>
  <si>
    <t>Disc Fact</t>
  </si>
  <si>
    <t>Sum DF</t>
  </si>
  <si>
    <t>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</si>
</sst>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%"/>
    <numFmt numFmtId="165" formatCode="0.0000%"/>
    <numFmt numFmtId="167" formatCode="_(* #,##0.0000_);_(* \(#,##0.0000\);_(* &quot;-&quot;??_);_(@_)"/>
    <numFmt numFmtId="168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164" fontId="1" fillId="0" borderId="0" xfId="2" applyNumberFormat="1" applyFont="1"/>
    <xf numFmtId="165" fontId="1" fillId="0" borderId="0" xfId="2" applyNumberFormat="1" applyFont="1"/>
    <xf numFmtId="167" fontId="1" fillId="0" borderId="0" xfId="1" applyNumberFormat="1" applyFont="1"/>
    <xf numFmtId="168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A2" sqref="A2"/>
    </sheetView>
  </sheetViews>
  <sheetFormatPr defaultRowHeight="15" x14ac:dyDescent="0.25"/>
  <cols>
    <col min="1" max="1" width="7.42578125" customWidth="1"/>
    <col min="4" max="4" width="10" bestFit="1" customWidth="1"/>
    <col min="6" max="7" width="9.7109375" customWidth="1"/>
    <col min="8" max="8" width="10.140625" bestFit="1" customWidth="1"/>
    <col min="9" max="9" width="2.140625" customWidth="1"/>
    <col min="12" max="12" width="7.42578125" customWidth="1"/>
  </cols>
  <sheetData>
    <row r="1" spans="1:11" s="1" customFormat="1" x14ac:dyDescent="0.25">
      <c r="A1" s="1" t="s">
        <v>0</v>
      </c>
      <c r="B1" s="1" t="s">
        <v>1</v>
      </c>
      <c r="C1" s="1" t="s">
        <v>6</v>
      </c>
      <c r="D1" s="1" t="s">
        <v>2</v>
      </c>
      <c r="E1" s="1" t="s">
        <v>7</v>
      </c>
      <c r="F1" s="1" t="s">
        <v>8</v>
      </c>
      <c r="G1" s="1" t="s">
        <v>4</v>
      </c>
      <c r="H1" s="1" t="s">
        <v>5</v>
      </c>
      <c r="J1" s="1" t="s">
        <v>9</v>
      </c>
      <c r="K1" s="1" t="s">
        <v>3</v>
      </c>
    </row>
    <row r="2" spans="1:11" x14ac:dyDescent="0.25">
      <c r="A2">
        <v>1</v>
      </c>
      <c r="B2" s="6">
        <v>0</v>
      </c>
      <c r="C2" s="5">
        <f>B2/2</f>
        <v>0</v>
      </c>
      <c r="D2" s="6">
        <v>96.15</v>
      </c>
      <c r="E2" s="4">
        <f t="shared" ref="E2:E21" si="0">1/(1+G2)^A2</f>
        <v>0.96153846153846145</v>
      </c>
      <c r="F2" s="4">
        <f>E2</f>
        <v>0.96153846153846145</v>
      </c>
      <c r="G2" s="7">
        <f>K2</f>
        <v>0.04</v>
      </c>
      <c r="H2" s="2">
        <f t="shared" ref="H2:H21" si="1">G2*2</f>
        <v>0.08</v>
      </c>
      <c r="J2" s="2">
        <v>0.08</v>
      </c>
      <c r="K2" s="3">
        <f t="shared" ref="K2:K3" si="2">J2/2</f>
        <v>0.04</v>
      </c>
    </row>
    <row r="3" spans="1:11" x14ac:dyDescent="0.25">
      <c r="A3">
        <v>2</v>
      </c>
      <c r="B3" s="6">
        <v>0</v>
      </c>
      <c r="C3" s="5">
        <f t="shared" ref="C3:C21" si="3">B3/2</f>
        <v>0</v>
      </c>
      <c r="D3" s="6">
        <v>92.19</v>
      </c>
      <c r="E3" s="4">
        <f t="shared" si="0"/>
        <v>0.9218949827939823</v>
      </c>
      <c r="F3" s="4">
        <f>E3+F2</f>
        <v>1.8834334443324439</v>
      </c>
      <c r="G3" s="7">
        <f>K3</f>
        <v>4.1500000000000002E-2</v>
      </c>
      <c r="H3" s="2">
        <f t="shared" si="1"/>
        <v>8.3000000000000004E-2</v>
      </c>
      <c r="J3" s="2">
        <v>8.3000000000000004E-2</v>
      </c>
      <c r="K3" s="3">
        <f t="shared" si="2"/>
        <v>4.1500000000000002E-2</v>
      </c>
    </row>
    <row r="4" spans="1:11" x14ac:dyDescent="0.25">
      <c r="A4">
        <v>3</v>
      </c>
      <c r="B4" s="6">
        <v>8.5</v>
      </c>
      <c r="C4" s="5">
        <f t="shared" si="3"/>
        <v>4.25</v>
      </c>
      <c r="D4" s="6">
        <v>99.45</v>
      </c>
      <c r="E4" s="4">
        <f t="shared" si="0"/>
        <v>0.87717417613033188</v>
      </c>
      <c r="F4" s="4">
        <f>E4+F3</f>
        <v>2.7606076204627756</v>
      </c>
      <c r="G4" s="2">
        <f t="shared" ref="G4:G21" si="4">((100+C4)/(D4-C4*F3))^(1/A4)-1</f>
        <v>4.4651392376358512E-2</v>
      </c>
      <c r="H4" s="2">
        <f t="shared" si="1"/>
        <v>8.9302784752717024E-2</v>
      </c>
    </row>
    <row r="5" spans="1:11" x14ac:dyDescent="0.25">
      <c r="A5">
        <v>4</v>
      </c>
      <c r="B5" s="6">
        <v>9</v>
      </c>
      <c r="C5" s="5">
        <f t="shared" si="3"/>
        <v>4.5</v>
      </c>
      <c r="D5" s="6">
        <v>99.64</v>
      </c>
      <c r="E5" s="4">
        <f t="shared" si="0"/>
        <v>0.83461498285088509</v>
      </c>
      <c r="F5" s="4">
        <f>E5+F4</f>
        <v>3.5952226033136609</v>
      </c>
      <c r="G5" s="2">
        <f t="shared" si="4"/>
        <v>4.6233099946677125E-2</v>
      </c>
      <c r="H5" s="2">
        <f t="shared" si="1"/>
        <v>9.2466199893354251E-2</v>
      </c>
    </row>
    <row r="6" spans="1:11" x14ac:dyDescent="0.25">
      <c r="A6">
        <v>5</v>
      </c>
      <c r="B6" s="6">
        <v>11</v>
      </c>
      <c r="C6" s="5">
        <f t="shared" si="3"/>
        <v>5.5</v>
      </c>
      <c r="D6" s="6">
        <v>103.49</v>
      </c>
      <c r="E6" s="4">
        <f t="shared" si="0"/>
        <v>0.79351920077511684</v>
      </c>
      <c r="F6" s="4">
        <f>E6+F5</f>
        <v>4.3887418040887773</v>
      </c>
      <c r="G6" s="2">
        <f t="shared" si="4"/>
        <v>4.7341981390492283E-2</v>
      </c>
      <c r="H6" s="2">
        <f t="shared" si="1"/>
        <v>9.4683962780984565E-2</v>
      </c>
    </row>
    <row r="7" spans="1:11" x14ac:dyDescent="0.25">
      <c r="A7">
        <v>6</v>
      </c>
      <c r="B7" s="6">
        <v>9.5</v>
      </c>
      <c r="C7" s="5">
        <f t="shared" si="3"/>
        <v>4.75</v>
      </c>
      <c r="D7" s="6">
        <v>99.49</v>
      </c>
      <c r="E7" s="4">
        <f t="shared" si="0"/>
        <v>0.75077304468332495</v>
      </c>
      <c r="F7" s="4">
        <f t="shared" ref="F7:F21" si="5">E7+F6</f>
        <v>5.1395148487721025</v>
      </c>
      <c r="G7" s="2">
        <f t="shared" si="4"/>
        <v>4.8934946631079779E-2</v>
      </c>
      <c r="H7" s="2">
        <f t="shared" si="1"/>
        <v>9.7869893262159557E-2</v>
      </c>
    </row>
    <row r="8" spans="1:11" x14ac:dyDescent="0.25">
      <c r="A8">
        <v>7</v>
      </c>
      <c r="B8" s="6">
        <v>10</v>
      </c>
      <c r="C8" s="5">
        <f t="shared" si="3"/>
        <v>5</v>
      </c>
      <c r="D8" s="6">
        <v>100</v>
      </c>
      <c r="E8" s="4">
        <f t="shared" si="0"/>
        <v>0.70764215005847131</v>
      </c>
      <c r="F8" s="4">
        <f t="shared" si="5"/>
        <v>5.8471569988305738</v>
      </c>
      <c r="G8" s="2">
        <f t="shared" si="4"/>
        <v>5.0643037070269958E-2</v>
      </c>
      <c r="H8" s="2">
        <f t="shared" si="1"/>
        <v>0.10128607414053992</v>
      </c>
    </row>
    <row r="9" spans="1:11" x14ac:dyDescent="0.25">
      <c r="A9">
        <v>8</v>
      </c>
      <c r="B9" s="6">
        <v>10</v>
      </c>
      <c r="C9" s="5">
        <f t="shared" si="3"/>
        <v>5</v>
      </c>
      <c r="D9" s="6">
        <v>98.72</v>
      </c>
      <c r="E9" s="4">
        <f t="shared" si="0"/>
        <v>0.6617544286271152</v>
      </c>
      <c r="F9" s="4">
        <f t="shared" si="5"/>
        <v>6.5089114274576891</v>
      </c>
      <c r="G9" s="2">
        <f t="shared" si="4"/>
        <v>5.2962471799596234E-2</v>
      </c>
      <c r="H9" s="2">
        <f t="shared" si="1"/>
        <v>0.10592494359919247</v>
      </c>
    </row>
    <row r="10" spans="1:11" x14ac:dyDescent="0.25">
      <c r="A10">
        <v>9</v>
      </c>
      <c r="B10" s="6">
        <v>11.5</v>
      </c>
      <c r="C10" s="5">
        <f t="shared" si="3"/>
        <v>5.75</v>
      </c>
      <c r="D10" s="6">
        <v>103.16</v>
      </c>
      <c r="E10" s="4">
        <f t="shared" si="0"/>
        <v>0.6215958325495814</v>
      </c>
      <c r="F10" s="4">
        <f t="shared" si="5"/>
        <v>7.1305072600072705</v>
      </c>
      <c r="G10" s="2">
        <f t="shared" si="4"/>
        <v>5.4249843214639881E-2</v>
      </c>
      <c r="H10" s="2">
        <f t="shared" si="1"/>
        <v>0.10849968642927976</v>
      </c>
    </row>
    <row r="11" spans="1:11" x14ac:dyDescent="0.25">
      <c r="A11">
        <v>10</v>
      </c>
      <c r="B11" s="6">
        <v>8.75</v>
      </c>
      <c r="C11" s="5">
        <f t="shared" si="3"/>
        <v>4.375</v>
      </c>
      <c r="D11" s="6">
        <v>92.24</v>
      </c>
      <c r="E11" s="4">
        <f t="shared" si="0"/>
        <v>0.58485298910149131</v>
      </c>
      <c r="F11" s="4">
        <f t="shared" si="5"/>
        <v>7.7153602491087616</v>
      </c>
      <c r="G11" s="2">
        <f t="shared" si="4"/>
        <v>5.5104143634175928E-2</v>
      </c>
      <c r="H11" s="2">
        <f t="shared" si="1"/>
        <v>0.11020828726835186</v>
      </c>
    </row>
    <row r="12" spans="1:11" x14ac:dyDescent="0.25">
      <c r="A12">
        <v>11</v>
      </c>
      <c r="B12" s="6">
        <v>10.5</v>
      </c>
      <c r="C12" s="5">
        <f t="shared" si="3"/>
        <v>5.25</v>
      </c>
      <c r="D12" s="6">
        <v>98.38</v>
      </c>
      <c r="E12" s="4">
        <f t="shared" si="0"/>
        <v>0.54987514196844689</v>
      </c>
      <c r="F12" s="4">
        <f t="shared" si="5"/>
        <v>8.2652353910772085</v>
      </c>
      <c r="G12" s="2">
        <f t="shared" si="4"/>
        <v>5.5874631730964186E-2</v>
      </c>
      <c r="H12" s="2">
        <f t="shared" si="1"/>
        <v>0.11174926346192837</v>
      </c>
    </row>
    <row r="13" spans="1:11" x14ac:dyDescent="0.25">
      <c r="A13">
        <v>12</v>
      </c>
      <c r="B13" s="6">
        <v>11</v>
      </c>
      <c r="C13" s="5">
        <f t="shared" si="3"/>
        <v>5.5</v>
      </c>
      <c r="D13" s="6">
        <v>99.14</v>
      </c>
      <c r="E13" s="4">
        <f t="shared" si="0"/>
        <v>0.50882659098649696</v>
      </c>
      <c r="F13" s="4">
        <f t="shared" si="5"/>
        <v>8.7740619820637047</v>
      </c>
      <c r="G13" s="2">
        <f t="shared" si="4"/>
        <v>5.7919242850209773E-2</v>
      </c>
      <c r="H13" s="2">
        <f t="shared" si="1"/>
        <v>0.11583848570041955</v>
      </c>
    </row>
    <row r="14" spans="1:11" x14ac:dyDescent="0.25">
      <c r="A14">
        <v>13</v>
      </c>
      <c r="B14" s="6">
        <v>8.5</v>
      </c>
      <c r="C14" s="5">
        <f t="shared" si="3"/>
        <v>4.25</v>
      </c>
      <c r="D14" s="6">
        <v>86.94</v>
      </c>
      <c r="E14" s="4">
        <f t="shared" si="0"/>
        <v>0.47626126212210368</v>
      </c>
      <c r="F14" s="4">
        <f t="shared" si="5"/>
        <v>9.2503232441858092</v>
      </c>
      <c r="G14" s="2">
        <f t="shared" si="4"/>
        <v>5.8720040610821034E-2</v>
      </c>
      <c r="H14" s="2">
        <f t="shared" si="1"/>
        <v>0.11744008122164207</v>
      </c>
    </row>
    <row r="15" spans="1:11" x14ac:dyDescent="0.25">
      <c r="A15">
        <v>14</v>
      </c>
      <c r="B15" s="6">
        <v>8.25</v>
      </c>
      <c r="C15" s="5">
        <f t="shared" si="3"/>
        <v>4.125</v>
      </c>
      <c r="D15" s="6">
        <v>84.24</v>
      </c>
      <c r="E15" s="4">
        <f t="shared" si="0"/>
        <v>0.44256822682097047</v>
      </c>
      <c r="F15" s="4">
        <f t="shared" si="5"/>
        <v>9.6928914710067797</v>
      </c>
      <c r="G15" s="2">
        <f t="shared" si="4"/>
        <v>5.9954264089876252E-2</v>
      </c>
      <c r="H15" s="2">
        <f t="shared" si="1"/>
        <v>0.1199085281797525</v>
      </c>
    </row>
    <row r="16" spans="1:11" x14ac:dyDescent="0.25">
      <c r="A16">
        <v>15</v>
      </c>
      <c r="B16" s="6">
        <v>11</v>
      </c>
      <c r="C16" s="5">
        <f t="shared" si="3"/>
        <v>5.5</v>
      </c>
      <c r="D16" s="6">
        <v>96.09</v>
      </c>
      <c r="E16" s="4">
        <f t="shared" si="0"/>
        <v>0.40548907023187375</v>
      </c>
      <c r="F16" s="4">
        <f t="shared" si="5"/>
        <v>10.098380541238653</v>
      </c>
      <c r="G16" s="2">
        <f t="shared" si="4"/>
        <v>6.2024958518060114E-2</v>
      </c>
      <c r="H16" s="2">
        <f t="shared" si="1"/>
        <v>0.12404991703612023</v>
      </c>
    </row>
    <row r="17" spans="1:8" x14ac:dyDescent="0.25">
      <c r="A17">
        <v>16</v>
      </c>
      <c r="B17" s="6">
        <v>6.5</v>
      </c>
      <c r="C17" s="5">
        <f t="shared" si="3"/>
        <v>3.25</v>
      </c>
      <c r="D17" s="6">
        <v>72.62</v>
      </c>
      <c r="E17" s="4">
        <f t="shared" si="0"/>
        <v>0.38547470451306881</v>
      </c>
      <c r="F17" s="4">
        <f t="shared" si="5"/>
        <v>10.483855245751721</v>
      </c>
      <c r="G17" s="2">
        <f t="shared" si="4"/>
        <v>6.1390649298988631E-2</v>
      </c>
      <c r="H17" s="2">
        <f t="shared" si="1"/>
        <v>0.12278129859797726</v>
      </c>
    </row>
    <row r="18" spans="1:8" x14ac:dyDescent="0.25">
      <c r="A18">
        <v>17</v>
      </c>
      <c r="B18" s="6">
        <v>8.75</v>
      </c>
      <c r="C18" s="5">
        <f t="shared" si="3"/>
        <v>4.375</v>
      </c>
      <c r="D18" s="6">
        <v>82.97</v>
      </c>
      <c r="E18" s="4">
        <f t="shared" si="0"/>
        <v>0.3554791214355561</v>
      </c>
      <c r="F18" s="4">
        <f t="shared" si="5"/>
        <v>10.839334367187277</v>
      </c>
      <c r="G18" s="2">
        <f t="shared" si="4"/>
        <v>6.2729411683563718E-2</v>
      </c>
      <c r="H18" s="2">
        <f t="shared" si="1"/>
        <v>0.12545882336712744</v>
      </c>
    </row>
    <row r="19" spans="1:8" x14ac:dyDescent="0.25">
      <c r="A19">
        <v>18</v>
      </c>
      <c r="B19" s="6">
        <v>13</v>
      </c>
      <c r="C19" s="5">
        <f t="shared" si="3"/>
        <v>6.5</v>
      </c>
      <c r="D19" s="6">
        <v>104.3</v>
      </c>
      <c r="E19" s="4">
        <f t="shared" si="0"/>
        <v>0.31778710435007285</v>
      </c>
      <c r="F19" s="4">
        <f t="shared" si="5"/>
        <v>11.15712147153735</v>
      </c>
      <c r="G19" s="2">
        <f t="shared" si="4"/>
        <v>6.5759214256448928E-2</v>
      </c>
      <c r="H19" s="2">
        <f t="shared" si="1"/>
        <v>0.13151842851289786</v>
      </c>
    </row>
    <row r="20" spans="1:8" x14ac:dyDescent="0.25">
      <c r="A20">
        <v>19</v>
      </c>
      <c r="B20" s="6">
        <v>11.5</v>
      </c>
      <c r="C20" s="5">
        <f t="shared" si="3"/>
        <v>5.75</v>
      </c>
      <c r="D20" s="6">
        <v>95.06</v>
      </c>
      <c r="E20" s="4">
        <f t="shared" si="0"/>
        <v>0.29226053464454138</v>
      </c>
      <c r="F20" s="4">
        <f t="shared" si="5"/>
        <v>11.449382006181891</v>
      </c>
      <c r="G20" s="2">
        <f t="shared" si="4"/>
        <v>6.6884386060911405E-2</v>
      </c>
      <c r="H20" s="2">
        <f t="shared" si="1"/>
        <v>0.13376877212182281</v>
      </c>
    </row>
    <row r="21" spans="1:8" x14ac:dyDescent="0.25">
      <c r="A21">
        <v>20</v>
      </c>
      <c r="B21">
        <v>12.5</v>
      </c>
      <c r="C21" s="5">
        <f t="shared" si="3"/>
        <v>6.25</v>
      </c>
      <c r="D21" s="6">
        <v>100</v>
      </c>
      <c r="E21" s="4">
        <f t="shared" si="0"/>
        <v>0.267683411401066</v>
      </c>
      <c r="F21" s="4">
        <f t="shared" si="5"/>
        <v>11.717065417582956</v>
      </c>
      <c r="G21" s="2">
        <f t="shared" si="4"/>
        <v>6.8117245427025575E-2</v>
      </c>
      <c r="H21" s="2">
        <f t="shared" si="1"/>
        <v>0.13623449085405115</v>
      </c>
    </row>
  </sheetData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wreese</dc:creator>
  <cp:lastModifiedBy>Bill Reese</cp:lastModifiedBy>
  <cp:lastPrinted>2013-09-26T20:31:18Z</cp:lastPrinted>
  <dcterms:created xsi:type="dcterms:W3CDTF">2009-02-02T21:55:33Z</dcterms:created>
  <dcterms:modified xsi:type="dcterms:W3CDTF">2020-07-29T15:13:59Z</dcterms:modified>
</cp:coreProperties>
</file>