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reese\Desktop\CASS Fixed Income\Class Notes\"/>
    </mc:Choice>
  </mc:AlternateContent>
  <xr:revisionPtr revIDLastSave="0" documentId="13_ncr:1_{1CCE3088-D264-405F-8CF9-A9958DCD642A}" xr6:coauthVersionLast="36" xr6:coauthVersionMax="36" xr10:uidLastSave="{00000000-0000-0000-0000-000000000000}"/>
  <bookViews>
    <workbookView xWindow="600" yWindow="285" windowWidth="11100" windowHeight="6600" xr2:uid="{00000000-000D-0000-FFFF-FFFF00000000}"/>
  </bookViews>
  <sheets>
    <sheet name="Immunization" sheetId="5" r:id="rId1"/>
  </sheets>
  <calcPr calcId="191029"/>
</workbook>
</file>

<file path=xl/calcChain.xml><?xml version="1.0" encoding="utf-8"?>
<calcChain xmlns="http://schemas.openxmlformats.org/spreadsheetml/2006/main">
  <c r="B3" i="5" l="1"/>
  <c r="B4" i="5" s="1"/>
  <c r="B5" i="5" l="1"/>
  <c r="D8" i="5"/>
  <c r="A8" i="5" l="1"/>
  <c r="A11" i="5" s="1"/>
  <c r="A14" i="5"/>
  <c r="A17" i="5" l="1"/>
</calcChain>
</file>

<file path=xl/sharedStrings.xml><?xml version="1.0" encoding="utf-8"?>
<sst xmlns="http://schemas.openxmlformats.org/spreadsheetml/2006/main" count="12" uniqueCount="12">
  <si>
    <t>Coupon Rate</t>
  </si>
  <si>
    <t>Face Value</t>
  </si>
  <si>
    <t>Yield</t>
  </si>
  <si>
    <t>Yrs. to Mat.</t>
  </si>
  <si>
    <t>FV Coupons</t>
  </si>
  <si>
    <t>Bond Value</t>
  </si>
  <si>
    <t>Total FV</t>
  </si>
  <si>
    <t>Coupon Payments</t>
  </si>
  <si>
    <t>Duration</t>
  </si>
  <si>
    <t>Today's Date</t>
  </si>
  <si>
    <t>5 years from Today</t>
  </si>
  <si>
    <t>Bond with a Duration that Matches the Duration of the Liability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</si>
</sst>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&quot;$&quot;#,##0.00"/>
  </numFmts>
  <fonts count="2" x14ac:knownFonts="1">
    <font>
      <sz val="10"/>
      <name val="Arial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Alignment="1"/>
    <xf numFmtId="0" fontId="1" fillId="0" borderId="0" xfId="0" applyFont="1" applyAlignment="1"/>
    <xf numFmtId="164" fontId="0" fillId="0" borderId="0" xfId="0" applyNumberFormat="1" applyAlignment="1"/>
    <xf numFmtId="10" fontId="0" fillId="0" borderId="0" xfId="0" applyNumberFormat="1" applyAlignment="1"/>
    <xf numFmtId="8" fontId="0" fillId="0" borderId="0" xfId="0" applyNumberFormat="1" applyAlignment="1"/>
    <xf numFmtId="0" fontId="1" fillId="0" borderId="0" xfId="0" applyFont="1" applyAlignment="1">
      <alignment horizontal="center"/>
    </xf>
    <xf numFmtId="14" fontId="0" fillId="0" borderId="0" xfId="0" applyNumberFormat="1" applyAlignment="1"/>
    <xf numFmtId="2" fontId="0" fillId="0" borderId="0" xfId="0" applyNumberFormat="1" applyAlignment="1"/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7"/>
  <sheetViews>
    <sheetView tabSelected="1" zoomScale="130" zoomScaleNormal="130" workbookViewId="0"/>
  </sheetViews>
  <sheetFormatPr defaultColWidth="9.1328125" defaultRowHeight="12.75" x14ac:dyDescent="0.35"/>
  <cols>
    <col min="1" max="1" width="17.3984375" style="3" customWidth="1"/>
    <col min="2" max="3" width="9.1328125" style="3"/>
    <col min="4" max="4" width="13.73046875" style="3" bestFit="1" customWidth="1"/>
    <col min="5" max="5" width="12.73046875" style="3" bestFit="1" customWidth="1"/>
    <col min="6" max="6" width="7.265625" style="3" bestFit="1" customWidth="1"/>
    <col min="7" max="7" width="11" style="3" bestFit="1" customWidth="1"/>
    <col min="8" max="16384" width="9.1328125" style="3"/>
  </cols>
  <sheetData>
    <row r="1" spans="1:7" ht="13.15" x14ac:dyDescent="0.4">
      <c r="C1" s="11" t="s">
        <v>11</v>
      </c>
      <c r="D1" s="11"/>
    </row>
    <row r="2" spans="1:7" ht="13.15" x14ac:dyDescent="0.4">
      <c r="C2" s="8"/>
      <c r="D2" s="8"/>
    </row>
    <row r="3" spans="1:7" ht="13.15" x14ac:dyDescent="0.4">
      <c r="A3" s="4" t="s">
        <v>9</v>
      </c>
      <c r="B3" s="9">
        <f ca="1">TODAY()</f>
        <v>44706</v>
      </c>
      <c r="C3" s="8"/>
      <c r="D3" s="8"/>
    </row>
    <row r="4" spans="1:7" ht="13.15" x14ac:dyDescent="0.4">
      <c r="A4" s="4" t="s">
        <v>10</v>
      </c>
      <c r="B4" s="9">
        <f ca="1">DATE((YEAR(B3)+6),(MONTH(B3)), (DAY(B3)))</f>
        <v>46898</v>
      </c>
      <c r="C4" s="8"/>
      <c r="D4" s="8"/>
    </row>
    <row r="5" spans="1:7" ht="13.15" x14ac:dyDescent="0.4">
      <c r="A5" s="4" t="s">
        <v>8</v>
      </c>
      <c r="B5" s="10">
        <f ca="1">DURATION(B3,B4,E8,7%,2)</f>
        <v>5.0007755181536027</v>
      </c>
      <c r="C5" s="8"/>
      <c r="D5" s="8"/>
    </row>
    <row r="7" spans="1:7" ht="13.15" x14ac:dyDescent="0.4">
      <c r="A7" s="4" t="s">
        <v>7</v>
      </c>
      <c r="B7" s="4"/>
      <c r="C7" s="4"/>
      <c r="D7" s="4" t="s">
        <v>1</v>
      </c>
      <c r="E7" s="4" t="s">
        <v>0</v>
      </c>
      <c r="F7" s="4" t="s">
        <v>2</v>
      </c>
      <c r="G7" s="4" t="s">
        <v>3</v>
      </c>
    </row>
    <row r="8" spans="1:7" x14ac:dyDescent="0.35">
      <c r="A8" s="5">
        <f>D8*E8/2</f>
        <v>496243.16959684057</v>
      </c>
      <c r="D8" s="2">
        <f>20000000/(1+(0.07/2))^10</f>
        <v>14178376.274195444</v>
      </c>
      <c r="E8" s="6">
        <v>7.0000000000000007E-2</v>
      </c>
      <c r="F8" s="6">
        <v>7.0000000000000007E-2</v>
      </c>
      <c r="G8" s="1">
        <v>6</v>
      </c>
    </row>
    <row r="10" spans="1:7" ht="13.15" x14ac:dyDescent="0.4">
      <c r="A10" s="4" t="s">
        <v>4</v>
      </c>
    </row>
    <row r="11" spans="1:7" x14ac:dyDescent="0.35">
      <c r="A11" s="7">
        <f>-FV(F8/2,(G8-1)*2,A8)</f>
        <v>5821623.7258045562</v>
      </c>
    </row>
    <row r="13" spans="1:7" ht="13.15" x14ac:dyDescent="0.4">
      <c r="A13" s="4" t="s">
        <v>5</v>
      </c>
    </row>
    <row r="14" spans="1:7" x14ac:dyDescent="0.35">
      <c r="A14" s="7">
        <f>-PV(F8/2,(G8-5)*2,A8,D8)</f>
        <v>14178376.274195444</v>
      </c>
    </row>
    <row r="16" spans="1:7" ht="13.15" x14ac:dyDescent="0.4">
      <c r="A16" s="4" t="s">
        <v>6</v>
      </c>
    </row>
    <row r="17" spans="1:1" x14ac:dyDescent="0.35">
      <c r="A17" s="5">
        <f>A11+A14</f>
        <v>20000000</v>
      </c>
    </row>
  </sheetData>
  <phoneticPr fontId="0" type="noConversion"/>
  <printOptions gridLines="1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Immunization</vt:lpstr>
    </vt:vector>
  </TitlesOfParts>
  <Company>tulane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A. Reese, Jr.</dc:creator>
  <cp:lastModifiedBy>Reese, William A</cp:lastModifiedBy>
  <cp:lastPrinted>1999-03-12T16:56:36Z</cp:lastPrinted>
  <dcterms:created xsi:type="dcterms:W3CDTF">1999-03-12T16:39:26Z</dcterms:created>
  <dcterms:modified xsi:type="dcterms:W3CDTF">2022-05-25T19:15:58Z</dcterms:modified>
</cp:coreProperties>
</file>